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ibliotek\Dokumnet\Katte\Excel 1\"/>
    </mc:Choice>
  </mc:AlternateContent>
  <bookViews>
    <workbookView xWindow="0" yWindow="0" windowWidth="28800" windowHeight="12435"/>
  </bookViews>
  <sheets>
    <sheet name="Blad1" sheetId="1" r:id="rId1"/>
    <sheet name="Blad6" sheetId="6" r:id="rId2"/>
    <sheet name="Blad4" sheetId="4" r:id="rId3"/>
    <sheet name="Blad3" sheetId="3" r:id="rId4"/>
    <sheet name="Blad5" sheetId="5" r:id="rId5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5" l="1"/>
  <c r="D7" i="6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2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3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J6" i="4"/>
  <c r="C3" i="3"/>
  <c r="C2" i="3"/>
  <c r="C4" i="3"/>
  <c r="C5" i="3"/>
  <c r="C6" i="3"/>
  <c r="C7" i="3"/>
  <c r="B4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45" i="1"/>
  <c r="G37" i="1"/>
  <c r="G45" i="1"/>
  <c r="I45" i="1"/>
  <c r="F45" i="1"/>
  <c r="H45" i="1"/>
  <c r="J45" i="1"/>
  <c r="F44" i="1"/>
  <c r="H44" i="1"/>
  <c r="G44" i="1"/>
  <c r="I44" i="1"/>
  <c r="J44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</calcChain>
</file>

<file path=xl/sharedStrings.xml><?xml version="1.0" encoding="utf-8"?>
<sst xmlns="http://schemas.openxmlformats.org/spreadsheetml/2006/main" count="58" uniqueCount="54">
  <si>
    <t>n:</t>
  </si>
  <si>
    <t>F(n)</t>
  </si>
  <si>
    <t>g=</t>
  </si>
  <si>
    <t>m=</t>
  </si>
  <si>
    <t>m/s^2</t>
  </si>
  <si>
    <t>m/s</t>
  </si>
  <si>
    <t>kg</t>
  </si>
  <si>
    <t>v0=</t>
  </si>
  <si>
    <t>t</t>
  </si>
  <si>
    <t>Δt=</t>
  </si>
  <si>
    <t>s</t>
  </si>
  <si>
    <t>Ep</t>
  </si>
  <si>
    <t>h0=</t>
  </si>
  <si>
    <t>m</t>
  </si>
  <si>
    <t>h</t>
  </si>
  <si>
    <t>Ek</t>
  </si>
  <si>
    <t>v</t>
  </si>
  <si>
    <t>Ek+Ep</t>
  </si>
  <si>
    <t>Min ålder=</t>
  </si>
  <si>
    <t>x</t>
  </si>
  <si>
    <t>y</t>
  </si>
  <si>
    <t>x+y</t>
  </si>
  <si>
    <t>Förnamn</t>
  </si>
  <si>
    <t xml:space="preserve">Efternam </t>
  </si>
  <si>
    <t xml:space="preserve">Kalle </t>
  </si>
  <si>
    <t xml:space="preserve">Stina </t>
  </si>
  <si>
    <t>Stavén</t>
  </si>
  <si>
    <t xml:space="preserve">Sture </t>
  </si>
  <si>
    <t>Sten</t>
  </si>
  <si>
    <t>Bo</t>
  </si>
  <si>
    <t>Maj</t>
  </si>
  <si>
    <t>Björn</t>
  </si>
  <si>
    <t>Eva</t>
  </si>
  <si>
    <t>Försting</t>
  </si>
  <si>
    <t>Adam</t>
  </si>
  <si>
    <t>Gustav</t>
  </si>
  <si>
    <t>Wasa</t>
  </si>
  <si>
    <t>Liselott</t>
  </si>
  <si>
    <t>Lottelis</t>
  </si>
  <si>
    <t>Anka</t>
  </si>
  <si>
    <t>Janne</t>
  </si>
  <si>
    <t>Långben</t>
  </si>
  <si>
    <t>Poäng</t>
  </si>
  <si>
    <t>Jocke</t>
  </si>
  <si>
    <t>Uppfinnare</t>
  </si>
  <si>
    <t>Skruvar</t>
  </si>
  <si>
    <r>
      <t>x</t>
    </r>
    <r>
      <rPr>
        <vertAlign val="superscript"/>
        <sz val="12"/>
        <color theme="1"/>
        <rFont val="Times New Roman"/>
        <family val="1"/>
      </rPr>
      <t>2</t>
    </r>
  </si>
  <si>
    <t>d</t>
  </si>
  <si>
    <t>Δy</t>
  </si>
  <si>
    <t>m [kg]</t>
  </si>
  <si>
    <t>f [Hz]</t>
  </si>
  <si>
    <t>n=</t>
  </si>
  <si>
    <t>y=x^n</t>
  </si>
  <si>
    <t>=A3+A4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</si>
</sst>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2" fontId="0" fillId="0" borderId="2" xfId="0" applyNumberFormat="1" applyBorder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Frekvens kontra massa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trendline>
            <c:spPr>
              <a:ln w="25400" cap="rnd">
                <a:solidFill>
                  <a:schemeClr val="accent1">
                    <a:alpha val="50000"/>
                  </a:schemeClr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8888779527559055"/>
                  <c:y val="-1.758347914843977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lt1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f= 1,0026m + 0,5429</a:t>
                    </a:r>
                    <a:br>
                      <a:rPr lang="en-US" baseline="0"/>
                    </a:br>
                    <a:r>
                      <a:rPr lang="en-US" baseline="0"/>
                      <a:t>R² = 0,8926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</c:trendlineLbl>
          </c:trendline>
          <c:xVal>
            <c:numRef>
              <c:f>Blad1!$K$6:$K$26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Blad1!$L$6:$L$26</c:f>
              <c:numCache>
                <c:formatCode>General</c:formatCode>
                <c:ptCount val="21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8</c:v>
                </c:pt>
                <c:pt idx="7">
                  <c:v>6</c:v>
                </c:pt>
                <c:pt idx="8">
                  <c:v>9</c:v>
                </c:pt>
                <c:pt idx="9">
                  <c:v>8</c:v>
                </c:pt>
                <c:pt idx="10">
                  <c:v>11</c:v>
                </c:pt>
                <c:pt idx="11">
                  <c:v>9</c:v>
                </c:pt>
                <c:pt idx="12">
                  <c:v>16</c:v>
                </c:pt>
                <c:pt idx="13">
                  <c:v>16</c:v>
                </c:pt>
                <c:pt idx="14">
                  <c:v>17</c:v>
                </c:pt>
                <c:pt idx="15">
                  <c:v>17</c:v>
                </c:pt>
                <c:pt idx="16">
                  <c:v>20</c:v>
                </c:pt>
                <c:pt idx="17">
                  <c:v>15</c:v>
                </c:pt>
                <c:pt idx="18">
                  <c:v>18</c:v>
                </c:pt>
                <c:pt idx="19">
                  <c:v>23</c:v>
                </c:pt>
                <c:pt idx="20">
                  <c:v>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42817984"/>
        <c:axId val="-1842821248"/>
      </c:scatterChart>
      <c:valAx>
        <c:axId val="-184281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Massa [kg]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-1842821248"/>
        <c:crosses val="autoZero"/>
        <c:crossBetween val="midCat"/>
      </c:valAx>
      <c:valAx>
        <c:axId val="-184282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Frekvens [Hz]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-1842817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Blad5!$B$1</c:f>
              <c:strCache>
                <c:ptCount val="1"/>
                <c:pt idx="0">
                  <c:v>y=x^n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Blad5!$A$2:$A$16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Blad5!$B$2:$B$16</c:f>
              <c:numCache>
                <c:formatCode>0.00</c:formatCode>
                <c:ptCount val="15"/>
                <c:pt idx="0">
                  <c:v>1</c:v>
                </c:pt>
                <c:pt idx="1">
                  <c:v>2.8284271247461898</c:v>
                </c:pt>
                <c:pt idx="2">
                  <c:v>5.196152422706632</c:v>
                </c:pt>
                <c:pt idx="3">
                  <c:v>7.9999999999999982</c:v>
                </c:pt>
                <c:pt idx="4">
                  <c:v>11.180339887498945</c:v>
                </c:pt>
                <c:pt idx="5">
                  <c:v>14.696938456699071</c:v>
                </c:pt>
                <c:pt idx="6">
                  <c:v>18.520259177452129</c:v>
                </c:pt>
                <c:pt idx="7">
                  <c:v>22.627416997969508</c:v>
                </c:pt>
                <c:pt idx="8">
                  <c:v>27</c:v>
                </c:pt>
                <c:pt idx="9">
                  <c:v>31.622776601683803</c:v>
                </c:pt>
                <c:pt idx="10">
                  <c:v>36.482872693909407</c:v>
                </c:pt>
                <c:pt idx="11">
                  <c:v>41.56921938165307</c:v>
                </c:pt>
                <c:pt idx="12">
                  <c:v>46.87216658103187</c:v>
                </c:pt>
                <c:pt idx="13">
                  <c:v>52.383203414835151</c:v>
                </c:pt>
                <c:pt idx="14">
                  <c:v>58.094750193111238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51066256"/>
        <c:axId val="-1851065712"/>
      </c:scatterChart>
      <c:valAx>
        <c:axId val="-185106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-1851065712"/>
        <c:crosses val="autoZero"/>
        <c:crossBetween val="midCat"/>
      </c:valAx>
      <c:valAx>
        <c:axId val="-18510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-1851066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Blad5!$C$1</c:f>
              <c:strCache>
                <c:ptCount val="1"/>
                <c:pt idx="0">
                  <c:v>Δy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Blad5!$A$2:$A$16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Blad5!$C$2:$C$16</c:f>
              <c:numCache>
                <c:formatCode>0.00</c:formatCode>
                <c:ptCount val="15"/>
                <c:pt idx="1">
                  <c:v>1.8284271247461898</c:v>
                </c:pt>
                <c:pt idx="2">
                  <c:v>2.3677252979604422</c:v>
                </c:pt>
                <c:pt idx="3">
                  <c:v>2.8038475772933662</c:v>
                </c:pt>
                <c:pt idx="4">
                  <c:v>3.1803398874989472</c:v>
                </c:pt>
                <c:pt idx="5">
                  <c:v>3.5165985692001254</c:v>
                </c:pt>
                <c:pt idx="6">
                  <c:v>3.823320720753058</c:v>
                </c:pt>
                <c:pt idx="7">
                  <c:v>4.1071578205173793</c:v>
                </c:pt>
                <c:pt idx="8">
                  <c:v>4.3725830020304919</c:v>
                </c:pt>
                <c:pt idx="9">
                  <c:v>4.6227766016838032</c:v>
                </c:pt>
                <c:pt idx="10">
                  <c:v>4.8600960922256036</c:v>
                </c:pt>
                <c:pt idx="11">
                  <c:v>5.0863466877436636</c:v>
                </c:pt>
                <c:pt idx="12">
                  <c:v>5.3029471993787993</c:v>
                </c:pt>
                <c:pt idx="13">
                  <c:v>5.5110368338032814</c:v>
                </c:pt>
                <c:pt idx="14">
                  <c:v>5.7115467782760874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51060816"/>
        <c:axId val="-1851065168"/>
      </c:scatterChart>
      <c:valAx>
        <c:axId val="-185106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-1851065168"/>
        <c:crosses val="autoZero"/>
        <c:crossBetween val="midCat"/>
      </c:valAx>
      <c:valAx>
        <c:axId val="-185106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-185106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16</xdr:row>
      <xdr:rowOff>52387</xdr:rowOff>
    </xdr:from>
    <xdr:to>
      <xdr:col>20</xdr:col>
      <xdr:colOff>66675</xdr:colOff>
      <xdr:row>30</xdr:row>
      <xdr:rowOff>128587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519112</xdr:colOff>
      <xdr:row>12</xdr:row>
      <xdr:rowOff>147637</xdr:rowOff>
    </xdr:from>
    <xdr:to>
      <xdr:col>16</xdr:col>
      <xdr:colOff>214312</xdr:colOff>
      <xdr:row>27</xdr:row>
      <xdr:rowOff>33337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376237</xdr:colOff>
      <xdr:row>13</xdr:row>
      <xdr:rowOff>109537</xdr:rowOff>
    </xdr:from>
    <xdr:to>
      <xdr:col>24</xdr:col>
      <xdr:colOff>71437</xdr:colOff>
      <xdr:row>27</xdr:row>
      <xdr:rowOff>185737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0"/>
  <sheetViews>
    <sheetView tabSelected="1" workbookViewId="0">
      <selection activeCell="Q37" sqref="Q37"/>
    </sheetView>
  </sheetViews>
  <sheetFormatPr defaultRowHeight="15" x14ac:dyDescent="0.25"/>
  <sheetData>
    <row r="3" spans="1:12" x14ac:dyDescent="0.25">
      <c r="A3">
        <v>42</v>
      </c>
    </row>
    <row r="4" spans="1:12" x14ac:dyDescent="0.25">
      <c r="A4">
        <v>4711</v>
      </c>
      <c r="B4">
        <f>A3+A4</f>
        <v>4753</v>
      </c>
    </row>
    <row r="5" spans="1:12" x14ac:dyDescent="0.25">
      <c r="E5" t="s">
        <v>0</v>
      </c>
      <c r="F5" t="s">
        <v>1</v>
      </c>
      <c r="K5" t="s">
        <v>49</v>
      </c>
      <c r="L5" t="s">
        <v>50</v>
      </c>
    </row>
    <row r="6" spans="1:12" x14ac:dyDescent="0.25">
      <c r="E6">
        <v>1</v>
      </c>
      <c r="F6">
        <v>1</v>
      </c>
      <c r="K6">
        <v>1</v>
      </c>
      <c r="L6">
        <v>2</v>
      </c>
    </row>
    <row r="7" spans="1:12" x14ac:dyDescent="0.25">
      <c r="E7">
        <v>2</v>
      </c>
      <c r="F7">
        <v>1</v>
      </c>
      <c r="K7">
        <v>2</v>
      </c>
      <c r="L7">
        <v>5</v>
      </c>
    </row>
    <row r="8" spans="1:12" x14ac:dyDescent="0.25">
      <c r="E8">
        <v>3</v>
      </c>
      <c r="F8">
        <f>F7+F6</f>
        <v>2</v>
      </c>
      <c r="K8">
        <v>3</v>
      </c>
      <c r="L8">
        <v>6</v>
      </c>
    </row>
    <row r="9" spans="1:12" x14ac:dyDescent="0.25">
      <c r="E9">
        <v>4</v>
      </c>
      <c r="F9">
        <f t="shared" ref="F9:F26" si="0">F8+F7</f>
        <v>3</v>
      </c>
      <c r="K9">
        <v>4</v>
      </c>
      <c r="L9">
        <v>6</v>
      </c>
    </row>
    <row r="10" spans="1:12" x14ac:dyDescent="0.25">
      <c r="E10">
        <v>5</v>
      </c>
      <c r="F10">
        <f t="shared" si="0"/>
        <v>5</v>
      </c>
      <c r="K10">
        <v>5</v>
      </c>
      <c r="L10">
        <v>5</v>
      </c>
    </row>
    <row r="11" spans="1:12" x14ac:dyDescent="0.25">
      <c r="E11">
        <v>6</v>
      </c>
      <c r="F11">
        <f t="shared" si="0"/>
        <v>8</v>
      </c>
      <c r="K11">
        <v>6</v>
      </c>
      <c r="L11">
        <v>3</v>
      </c>
    </row>
    <row r="12" spans="1:12" x14ac:dyDescent="0.25">
      <c r="E12">
        <v>7</v>
      </c>
      <c r="F12">
        <f t="shared" si="0"/>
        <v>13</v>
      </c>
      <c r="K12">
        <v>7</v>
      </c>
      <c r="L12">
        <v>8</v>
      </c>
    </row>
    <row r="13" spans="1:12" x14ac:dyDescent="0.25">
      <c r="E13">
        <v>8</v>
      </c>
      <c r="F13">
        <f t="shared" si="0"/>
        <v>21</v>
      </c>
      <c r="K13">
        <v>8</v>
      </c>
      <c r="L13">
        <v>6</v>
      </c>
    </row>
    <row r="14" spans="1:12" x14ac:dyDescent="0.25">
      <c r="E14">
        <v>9</v>
      </c>
      <c r="F14">
        <f t="shared" si="0"/>
        <v>34</v>
      </c>
      <c r="K14">
        <v>9</v>
      </c>
      <c r="L14">
        <v>9</v>
      </c>
    </row>
    <row r="15" spans="1:12" x14ac:dyDescent="0.25">
      <c r="E15">
        <v>10</v>
      </c>
      <c r="F15">
        <f t="shared" si="0"/>
        <v>55</v>
      </c>
      <c r="K15">
        <v>10</v>
      </c>
      <c r="L15">
        <v>8</v>
      </c>
    </row>
    <row r="16" spans="1:12" x14ac:dyDescent="0.25">
      <c r="E16">
        <v>11</v>
      </c>
      <c r="F16">
        <f t="shared" si="0"/>
        <v>89</v>
      </c>
      <c r="K16">
        <v>11</v>
      </c>
      <c r="L16">
        <v>11</v>
      </c>
    </row>
    <row r="17" spans="5:12" x14ac:dyDescent="0.25">
      <c r="E17">
        <v>12</v>
      </c>
      <c r="F17">
        <f t="shared" si="0"/>
        <v>144</v>
      </c>
      <c r="K17">
        <v>12</v>
      </c>
      <c r="L17">
        <v>9</v>
      </c>
    </row>
    <row r="18" spans="5:12" x14ac:dyDescent="0.25">
      <c r="E18">
        <v>13</v>
      </c>
      <c r="F18">
        <f t="shared" si="0"/>
        <v>233</v>
      </c>
      <c r="K18">
        <v>13</v>
      </c>
      <c r="L18">
        <v>16</v>
      </c>
    </row>
    <row r="19" spans="5:12" x14ac:dyDescent="0.25">
      <c r="E19">
        <v>14</v>
      </c>
      <c r="F19">
        <f t="shared" si="0"/>
        <v>377</v>
      </c>
      <c r="K19">
        <v>14</v>
      </c>
      <c r="L19">
        <v>16</v>
      </c>
    </row>
    <row r="20" spans="5:12" x14ac:dyDescent="0.25">
      <c r="E20">
        <v>15</v>
      </c>
      <c r="F20">
        <f t="shared" si="0"/>
        <v>610</v>
      </c>
      <c r="K20">
        <v>15</v>
      </c>
      <c r="L20">
        <v>17</v>
      </c>
    </row>
    <row r="21" spans="5:12" x14ac:dyDescent="0.25">
      <c r="E21">
        <v>16</v>
      </c>
      <c r="F21">
        <f t="shared" si="0"/>
        <v>987</v>
      </c>
      <c r="K21">
        <v>16</v>
      </c>
      <c r="L21">
        <v>17</v>
      </c>
    </row>
    <row r="22" spans="5:12" x14ac:dyDescent="0.25">
      <c r="E22">
        <v>17</v>
      </c>
      <c r="F22">
        <f t="shared" si="0"/>
        <v>1597</v>
      </c>
      <c r="K22">
        <v>17</v>
      </c>
      <c r="L22">
        <v>20</v>
      </c>
    </row>
    <row r="23" spans="5:12" x14ac:dyDescent="0.25">
      <c r="E23">
        <v>18</v>
      </c>
      <c r="F23">
        <f t="shared" si="0"/>
        <v>2584</v>
      </c>
      <c r="K23">
        <v>18</v>
      </c>
      <c r="L23">
        <v>15</v>
      </c>
    </row>
    <row r="24" spans="5:12" x14ac:dyDescent="0.25">
      <c r="E24">
        <v>19</v>
      </c>
      <c r="F24">
        <f t="shared" si="0"/>
        <v>4181</v>
      </c>
      <c r="K24">
        <v>19</v>
      </c>
      <c r="L24">
        <v>18</v>
      </c>
    </row>
    <row r="25" spans="5:12" x14ac:dyDescent="0.25">
      <c r="E25">
        <v>20</v>
      </c>
      <c r="F25">
        <f t="shared" si="0"/>
        <v>6765</v>
      </c>
      <c r="K25">
        <v>20</v>
      </c>
      <c r="L25">
        <v>23</v>
      </c>
    </row>
    <row r="26" spans="5:12" x14ac:dyDescent="0.25">
      <c r="E26">
        <v>21</v>
      </c>
      <c r="F26">
        <f t="shared" si="0"/>
        <v>10946</v>
      </c>
      <c r="K26">
        <v>21</v>
      </c>
      <c r="L26">
        <v>23</v>
      </c>
    </row>
    <row r="37" spans="5:10" x14ac:dyDescent="0.25">
      <c r="F37" t="s">
        <v>2</v>
      </c>
      <c r="G37">
        <f>-9.81</f>
        <v>-9.81</v>
      </c>
      <c r="H37" t="s">
        <v>4</v>
      </c>
    </row>
    <row r="38" spans="5:10" x14ac:dyDescent="0.25">
      <c r="F38" t="s">
        <v>9</v>
      </c>
      <c r="G38">
        <v>0.5</v>
      </c>
      <c r="H38" t="s">
        <v>10</v>
      </c>
    </row>
    <row r="39" spans="5:10" x14ac:dyDescent="0.25">
      <c r="F39" t="s">
        <v>7</v>
      </c>
      <c r="G39">
        <v>1</v>
      </c>
      <c r="H39" t="s">
        <v>5</v>
      </c>
    </row>
    <row r="40" spans="5:10" x14ac:dyDescent="0.25">
      <c r="F40" t="s">
        <v>3</v>
      </c>
      <c r="G40">
        <v>2.7</v>
      </c>
      <c r="H40" t="s">
        <v>6</v>
      </c>
    </row>
    <row r="41" spans="5:10" x14ac:dyDescent="0.25">
      <c r="F41" t="s">
        <v>12</v>
      </c>
      <c r="G41">
        <v>100</v>
      </c>
      <c r="H41" t="s">
        <v>13</v>
      </c>
    </row>
    <row r="43" spans="5:10" x14ac:dyDescent="0.25">
      <c r="E43" t="s">
        <v>8</v>
      </c>
      <c r="F43" t="s">
        <v>16</v>
      </c>
      <c r="G43" t="s">
        <v>14</v>
      </c>
      <c r="H43" t="s">
        <v>15</v>
      </c>
      <c r="I43" t="s">
        <v>11</v>
      </c>
      <c r="J43" t="s">
        <v>17</v>
      </c>
    </row>
    <row r="44" spans="5:10" x14ac:dyDescent="0.25">
      <c r="E44">
        <v>0</v>
      </c>
      <c r="F44">
        <f>$G$39+$G$37*E44</f>
        <v>1</v>
      </c>
      <c r="G44">
        <f>$G$41+$G$39*E44+$G$37*E44^2/2</f>
        <v>100</v>
      </c>
      <c r="H44">
        <f>$G$40*F44^2/2</f>
        <v>1.35</v>
      </c>
      <c r="I44">
        <f>-$G$40*$G$37*G44</f>
        <v>2648.7000000000003</v>
      </c>
      <c r="J44">
        <f>H44+I44</f>
        <v>2650.05</v>
      </c>
    </row>
    <row r="45" spans="5:10" x14ac:dyDescent="0.25">
      <c r="E45">
        <f>E44+$G$38</f>
        <v>0.5</v>
      </c>
      <c r="F45">
        <f>$G$39+$G$37*E45</f>
        <v>-3.9050000000000002</v>
      </c>
      <c r="G45">
        <f>$G$41+$G$39*E45+$G$37*E45^2/2</f>
        <v>99.273750000000007</v>
      </c>
      <c r="H45">
        <f>$G$40*F45^2/2</f>
        <v>20.586183750000004</v>
      </c>
      <c r="I45">
        <f>-$G$40*$G$37*G45</f>
        <v>2629.4638162500005</v>
      </c>
      <c r="J45">
        <f>H45+I45</f>
        <v>2650.0500000000006</v>
      </c>
    </row>
    <row r="46" spans="5:10" x14ac:dyDescent="0.25">
      <c r="E46">
        <f t="shared" ref="E46:E50" si="1">E45+$G$38</f>
        <v>1</v>
      </c>
      <c r="F46">
        <f t="shared" ref="F46:F50" si="2">$G$39+$G$37*E46</f>
        <v>-8.81</v>
      </c>
      <c r="G46">
        <f t="shared" ref="G46:G50" si="3">$G$41+$G$39*E46+$G$37*E46^2/2</f>
        <v>96.094999999999999</v>
      </c>
      <c r="H46">
        <f t="shared" ref="H46:H50" si="4">$G$40*F46^2/2</f>
        <v>104.78173500000001</v>
      </c>
      <c r="I46">
        <f t="shared" ref="I46:I50" si="5">-$G$40*$G$37*G46</f>
        <v>2545.2682650000002</v>
      </c>
      <c r="J46">
        <f t="shared" ref="J46:J50" si="6">H46+I46</f>
        <v>2650.05</v>
      </c>
    </row>
    <row r="47" spans="5:10" x14ac:dyDescent="0.25">
      <c r="E47">
        <f t="shared" si="1"/>
        <v>1.5</v>
      </c>
      <c r="F47">
        <f t="shared" si="2"/>
        <v>-13.715</v>
      </c>
      <c r="G47">
        <f t="shared" si="3"/>
        <v>90.463750000000005</v>
      </c>
      <c r="H47">
        <f t="shared" si="4"/>
        <v>253.93665375</v>
      </c>
      <c r="I47">
        <f t="shared" si="5"/>
        <v>2396.1133462500002</v>
      </c>
      <c r="J47">
        <f t="shared" si="6"/>
        <v>2650.05</v>
      </c>
    </row>
    <row r="48" spans="5:10" x14ac:dyDescent="0.25">
      <c r="E48">
        <f t="shared" si="1"/>
        <v>2</v>
      </c>
      <c r="F48">
        <f t="shared" si="2"/>
        <v>-18.62</v>
      </c>
      <c r="G48">
        <f t="shared" si="3"/>
        <v>82.38</v>
      </c>
      <c r="H48">
        <f t="shared" si="4"/>
        <v>468.05094000000008</v>
      </c>
      <c r="I48">
        <f t="shared" si="5"/>
        <v>2181.9990600000001</v>
      </c>
      <c r="J48">
        <f t="shared" si="6"/>
        <v>2650.05</v>
      </c>
    </row>
    <row r="49" spans="5:10" x14ac:dyDescent="0.25">
      <c r="E49">
        <f t="shared" si="1"/>
        <v>2.5</v>
      </c>
      <c r="F49">
        <f t="shared" si="2"/>
        <v>-23.525000000000002</v>
      </c>
      <c r="G49">
        <f t="shared" si="3"/>
        <v>71.84375</v>
      </c>
      <c r="H49">
        <f t="shared" si="4"/>
        <v>747.12459375000014</v>
      </c>
      <c r="I49">
        <f t="shared" si="5"/>
        <v>1902.9254062500002</v>
      </c>
      <c r="J49">
        <f t="shared" si="6"/>
        <v>2650.05</v>
      </c>
    </row>
    <row r="50" spans="5:10" x14ac:dyDescent="0.25">
      <c r="E50">
        <f t="shared" si="1"/>
        <v>3</v>
      </c>
      <c r="F50">
        <f t="shared" si="2"/>
        <v>-28.43</v>
      </c>
      <c r="G50">
        <f t="shared" si="3"/>
        <v>58.854999999999997</v>
      </c>
      <c r="H50">
        <f t="shared" si="4"/>
        <v>1091.1576150000001</v>
      </c>
      <c r="I50">
        <f t="shared" si="5"/>
        <v>1558.8923850000001</v>
      </c>
      <c r="J50">
        <f t="shared" si="6"/>
        <v>2650.05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"/>
  <sheetViews>
    <sheetView topLeftCell="A4" workbookViewId="0">
      <selection activeCell="D7" sqref="D7"/>
    </sheetView>
  </sheetViews>
  <sheetFormatPr defaultRowHeight="15" x14ac:dyDescent="0.25"/>
  <cols>
    <col min="2" max="2" width="12" customWidth="1"/>
  </cols>
  <sheetData>
    <row r="2" spans="2:4" x14ac:dyDescent="0.25">
      <c r="B2" t="s">
        <v>18</v>
      </c>
      <c r="C2">
        <v>16</v>
      </c>
    </row>
    <row r="5" spans="2:4" x14ac:dyDescent="0.25">
      <c r="B5" t="s">
        <v>18</v>
      </c>
      <c r="C5">
        <v>16</v>
      </c>
    </row>
    <row r="7" spans="2:4" x14ac:dyDescent="0.25">
      <c r="B7" s="8" t="s">
        <v>53</v>
      </c>
      <c r="D7">
        <f>SQRT(2)</f>
        <v>1.4142135623730951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9"/>
  <sheetViews>
    <sheetView workbookViewId="0">
      <selection activeCell="G19" sqref="G19"/>
    </sheetView>
  </sheetViews>
  <sheetFormatPr defaultRowHeight="15" x14ac:dyDescent="0.25"/>
  <cols>
    <col min="3" max="3" width="12.42578125" customWidth="1"/>
    <col min="5" max="5" width="10.85546875" customWidth="1"/>
  </cols>
  <sheetData>
    <row r="3" spans="2:10" x14ac:dyDescent="0.25">
      <c r="B3" t="s">
        <v>22</v>
      </c>
      <c r="C3" t="s">
        <v>23</v>
      </c>
      <c r="D3" t="s">
        <v>42</v>
      </c>
      <c r="E3" t="s">
        <v>45</v>
      </c>
    </row>
    <row r="4" spans="2:10" x14ac:dyDescent="0.25">
      <c r="B4" t="s">
        <v>24</v>
      </c>
      <c r="C4" t="s">
        <v>39</v>
      </c>
      <c r="D4">
        <v>23</v>
      </c>
      <c r="E4">
        <v>471</v>
      </c>
    </row>
    <row r="5" spans="2:10" x14ac:dyDescent="0.25">
      <c r="B5" t="s">
        <v>30</v>
      </c>
      <c r="C5" t="s">
        <v>31</v>
      </c>
      <c r="D5">
        <v>77</v>
      </c>
      <c r="E5">
        <v>487</v>
      </c>
      <c r="J5">
        <v>10</v>
      </c>
    </row>
    <row r="6" spans="2:10" x14ac:dyDescent="0.25">
      <c r="B6" t="s">
        <v>29</v>
      </c>
      <c r="C6" t="s">
        <v>29</v>
      </c>
      <c r="D6">
        <v>35</v>
      </c>
      <c r="E6">
        <v>475</v>
      </c>
      <c r="J6">
        <f>J5+10</f>
        <v>20</v>
      </c>
    </row>
    <row r="7" spans="2:10" x14ac:dyDescent="0.25">
      <c r="B7" t="s">
        <v>32</v>
      </c>
      <c r="C7" t="s">
        <v>33</v>
      </c>
      <c r="D7">
        <v>17</v>
      </c>
      <c r="E7">
        <v>365</v>
      </c>
    </row>
    <row r="8" spans="2:10" x14ac:dyDescent="0.25">
      <c r="B8" t="s">
        <v>34</v>
      </c>
      <c r="C8" t="s">
        <v>33</v>
      </c>
      <c r="D8">
        <v>17</v>
      </c>
      <c r="E8">
        <v>128</v>
      </c>
    </row>
    <row r="9" spans="2:10" x14ac:dyDescent="0.25">
      <c r="B9" t="s">
        <v>37</v>
      </c>
      <c r="C9" t="s">
        <v>38</v>
      </c>
      <c r="D9">
        <v>48</v>
      </c>
      <c r="E9">
        <v>702</v>
      </c>
    </row>
    <row r="10" spans="2:10" x14ac:dyDescent="0.25">
      <c r="B10" t="s">
        <v>40</v>
      </c>
      <c r="C10" t="s">
        <v>41</v>
      </c>
      <c r="D10">
        <v>9</v>
      </c>
      <c r="E10">
        <v>123</v>
      </c>
    </row>
    <row r="11" spans="2:10" x14ac:dyDescent="0.25">
      <c r="B11" t="s">
        <v>25</v>
      </c>
      <c r="C11" t="s">
        <v>26</v>
      </c>
      <c r="D11">
        <v>44</v>
      </c>
      <c r="E11">
        <v>245</v>
      </c>
    </row>
    <row r="12" spans="2:10" x14ac:dyDescent="0.25">
      <c r="B12" t="s">
        <v>27</v>
      </c>
      <c r="C12" t="s">
        <v>28</v>
      </c>
      <c r="D12">
        <v>12</v>
      </c>
      <c r="E12">
        <v>235</v>
      </c>
    </row>
    <row r="13" spans="2:10" x14ac:dyDescent="0.25">
      <c r="B13" t="s">
        <v>43</v>
      </c>
      <c r="C13" t="s">
        <v>44</v>
      </c>
      <c r="D13">
        <v>99</v>
      </c>
      <c r="E13">
        <v>998</v>
      </c>
    </row>
    <row r="14" spans="2:10" x14ac:dyDescent="0.25">
      <c r="B14" t="s">
        <v>35</v>
      </c>
      <c r="C14" t="s">
        <v>36</v>
      </c>
      <c r="D14">
        <v>56</v>
      </c>
      <c r="E14">
        <v>12</v>
      </c>
    </row>
    <row r="19" spans="7:7" ht="18.75" x14ac:dyDescent="0.25">
      <c r="G19" s="1" t="s">
        <v>46</v>
      </c>
    </row>
  </sheetData>
  <sortState ref="B4:E14">
    <sortCondition ref="C4:C1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I24" sqref="I24"/>
    </sheetView>
  </sheetViews>
  <sheetFormatPr defaultRowHeight="15" x14ac:dyDescent="0.25"/>
  <sheetData>
    <row r="1" spans="1:3" x14ac:dyDescent="0.25">
      <c r="A1" t="s">
        <v>19</v>
      </c>
      <c r="B1" t="s">
        <v>20</v>
      </c>
      <c r="C1" t="s">
        <v>21</v>
      </c>
    </row>
    <row r="2" spans="1:3" x14ac:dyDescent="0.25">
      <c r="A2">
        <v>12</v>
      </c>
      <c r="B2">
        <v>187</v>
      </c>
      <c r="C2">
        <f>A2+B2</f>
        <v>199</v>
      </c>
    </row>
    <row r="3" spans="1:3" x14ac:dyDescent="0.25">
      <c r="A3">
        <v>17</v>
      </c>
      <c r="B3">
        <v>125</v>
      </c>
      <c r="C3">
        <f>A3+B3</f>
        <v>142</v>
      </c>
    </row>
    <row r="4" spans="1:3" x14ac:dyDescent="0.25">
      <c r="A4">
        <v>33</v>
      </c>
      <c r="B4">
        <v>254</v>
      </c>
      <c r="C4">
        <f t="shared" ref="C4:C7" si="0">A4+B4</f>
        <v>287</v>
      </c>
    </row>
    <row r="5" spans="1:3" x14ac:dyDescent="0.25">
      <c r="A5">
        <v>44</v>
      </c>
      <c r="B5">
        <v>478</v>
      </c>
      <c r="C5">
        <f t="shared" si="0"/>
        <v>522</v>
      </c>
    </row>
    <row r="6" spans="1:3" x14ac:dyDescent="0.25">
      <c r="A6">
        <v>55</v>
      </c>
      <c r="B6">
        <v>325</v>
      </c>
      <c r="C6">
        <f t="shared" si="0"/>
        <v>380</v>
      </c>
    </row>
    <row r="7" spans="1:3" x14ac:dyDescent="0.25">
      <c r="A7">
        <v>47</v>
      </c>
      <c r="B7">
        <v>447</v>
      </c>
      <c r="C7">
        <f t="shared" si="0"/>
        <v>494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6" workbookViewId="0">
      <selection activeCell="U6" sqref="U6"/>
    </sheetView>
  </sheetViews>
  <sheetFormatPr defaultRowHeight="15" x14ac:dyDescent="0.25"/>
  <sheetData>
    <row r="1" spans="1:7" ht="16.5" thickBot="1" x14ac:dyDescent="0.3">
      <c r="A1" s="6" t="s">
        <v>19</v>
      </c>
      <c r="B1" s="6" t="s">
        <v>52</v>
      </c>
      <c r="C1" s="7" t="s">
        <v>48</v>
      </c>
      <c r="E1" t="s">
        <v>51</v>
      </c>
      <c r="F1">
        <v>1.5</v>
      </c>
    </row>
    <row r="2" spans="1:7" x14ac:dyDescent="0.25">
      <c r="A2" s="4">
        <v>1</v>
      </c>
      <c r="B2" s="5">
        <f>A2^$F$1</f>
        <v>1</v>
      </c>
      <c r="C2" s="5"/>
    </row>
    <row r="3" spans="1:7" x14ac:dyDescent="0.25">
      <c r="A3" s="2">
        <f t="shared" ref="A3:A16" si="0">A2+1</f>
        <v>2</v>
      </c>
      <c r="B3" s="3">
        <f t="shared" ref="B3:B16" si="1">A3^$F$1</f>
        <v>2.8284271247461898</v>
      </c>
      <c r="C3" s="3">
        <f>B3-B2</f>
        <v>1.8284271247461898</v>
      </c>
    </row>
    <row r="4" spans="1:7" x14ac:dyDescent="0.25">
      <c r="A4" s="2">
        <f t="shared" si="0"/>
        <v>3</v>
      </c>
      <c r="B4" s="3">
        <f t="shared" si="1"/>
        <v>5.196152422706632</v>
      </c>
      <c r="C4" s="3">
        <f t="shared" ref="C4:C16" si="2">B4-B3</f>
        <v>2.3677252979604422</v>
      </c>
    </row>
    <row r="5" spans="1:7" x14ac:dyDescent="0.25">
      <c r="A5" s="2">
        <f t="shared" si="0"/>
        <v>4</v>
      </c>
      <c r="B5" s="3">
        <f t="shared" si="1"/>
        <v>7.9999999999999982</v>
      </c>
      <c r="C5" s="3">
        <f t="shared" si="2"/>
        <v>2.8038475772933662</v>
      </c>
    </row>
    <row r="6" spans="1:7" x14ac:dyDescent="0.25">
      <c r="A6" s="2">
        <f t="shared" si="0"/>
        <v>5</v>
      </c>
      <c r="B6" s="3">
        <f t="shared" si="1"/>
        <v>11.180339887498945</v>
      </c>
      <c r="C6" s="3">
        <f t="shared" si="2"/>
        <v>3.1803398874989472</v>
      </c>
    </row>
    <row r="7" spans="1:7" x14ac:dyDescent="0.25">
      <c r="A7" s="2">
        <f t="shared" si="0"/>
        <v>6</v>
      </c>
      <c r="B7" s="3">
        <f t="shared" si="1"/>
        <v>14.696938456699071</v>
      </c>
      <c r="C7" s="3">
        <f t="shared" si="2"/>
        <v>3.5165985692001254</v>
      </c>
    </row>
    <row r="8" spans="1:7" x14ac:dyDescent="0.25">
      <c r="A8" s="2">
        <f t="shared" si="0"/>
        <v>7</v>
      </c>
      <c r="B8" s="3">
        <f t="shared" si="1"/>
        <v>18.520259177452129</v>
      </c>
      <c r="C8" s="3">
        <f t="shared" si="2"/>
        <v>3.823320720753058</v>
      </c>
      <c r="G8">
        <v>1</v>
      </c>
    </row>
    <row r="9" spans="1:7" x14ac:dyDescent="0.25">
      <c r="A9" s="2">
        <f t="shared" si="0"/>
        <v>8</v>
      </c>
      <c r="B9" s="3">
        <f t="shared" si="1"/>
        <v>22.627416997969508</v>
      </c>
      <c r="C9" s="3">
        <f t="shared" si="2"/>
        <v>4.1071578205173793</v>
      </c>
      <c r="G9">
        <v>2</v>
      </c>
    </row>
    <row r="10" spans="1:7" x14ac:dyDescent="0.25">
      <c r="A10" s="2">
        <f t="shared" si="0"/>
        <v>9</v>
      </c>
      <c r="B10" s="3">
        <f t="shared" si="1"/>
        <v>27</v>
      </c>
      <c r="C10" s="3">
        <f t="shared" si="2"/>
        <v>4.3725830020304919</v>
      </c>
      <c r="G10">
        <v>3</v>
      </c>
    </row>
    <row r="11" spans="1:7" x14ac:dyDescent="0.25">
      <c r="A11" s="2">
        <f t="shared" si="0"/>
        <v>10</v>
      </c>
      <c r="B11" s="3">
        <f t="shared" si="1"/>
        <v>31.622776601683803</v>
      </c>
      <c r="C11" s="3">
        <f t="shared" si="2"/>
        <v>4.6227766016838032</v>
      </c>
      <c r="G11">
        <v>4</v>
      </c>
    </row>
    <row r="12" spans="1:7" x14ac:dyDescent="0.25">
      <c r="A12" s="2">
        <f t="shared" si="0"/>
        <v>11</v>
      </c>
      <c r="B12" s="3">
        <f t="shared" si="1"/>
        <v>36.482872693909407</v>
      </c>
      <c r="C12" s="3">
        <f t="shared" si="2"/>
        <v>4.8600960922256036</v>
      </c>
      <c r="G12">
        <v>5</v>
      </c>
    </row>
    <row r="13" spans="1:7" x14ac:dyDescent="0.25">
      <c r="A13" s="2">
        <f t="shared" si="0"/>
        <v>12</v>
      </c>
      <c r="B13" s="3">
        <f t="shared" si="1"/>
        <v>41.56921938165307</v>
      </c>
      <c r="C13" s="3">
        <f t="shared" si="2"/>
        <v>5.0863466877436636</v>
      </c>
      <c r="G13">
        <v>6</v>
      </c>
    </row>
    <row r="14" spans="1:7" x14ac:dyDescent="0.25">
      <c r="A14" s="2">
        <f t="shared" si="0"/>
        <v>13</v>
      </c>
      <c r="B14" s="3">
        <f t="shared" si="1"/>
        <v>46.87216658103187</v>
      </c>
      <c r="C14" s="3">
        <f t="shared" si="2"/>
        <v>5.3029471993787993</v>
      </c>
      <c r="G14">
        <v>7</v>
      </c>
    </row>
    <row r="15" spans="1:7" x14ac:dyDescent="0.25">
      <c r="A15" s="2">
        <f t="shared" si="0"/>
        <v>14</v>
      </c>
      <c r="B15" s="3">
        <f t="shared" si="1"/>
        <v>52.383203414835151</v>
      </c>
      <c r="C15" s="3">
        <f t="shared" si="2"/>
        <v>5.5110368338032814</v>
      </c>
      <c r="G15">
        <v>8</v>
      </c>
    </row>
    <row r="16" spans="1:7" x14ac:dyDescent="0.25">
      <c r="A16" s="2">
        <f t="shared" si="0"/>
        <v>15</v>
      </c>
      <c r="B16" s="3">
        <f t="shared" si="1"/>
        <v>58.094750193111238</v>
      </c>
      <c r="C16" s="3">
        <f t="shared" si="2"/>
        <v>5.7115467782760874</v>
      </c>
      <c r="G16">
        <v>9</v>
      </c>
    </row>
    <row r="17" spans="3:11" x14ac:dyDescent="0.25">
      <c r="G17">
        <v>10</v>
      </c>
    </row>
    <row r="18" spans="3:11" x14ac:dyDescent="0.25">
      <c r="G18">
        <v>11</v>
      </c>
    </row>
    <row r="19" spans="3:11" x14ac:dyDescent="0.25">
      <c r="G19">
        <v>12</v>
      </c>
    </row>
    <row r="20" spans="3:11" x14ac:dyDescent="0.25">
      <c r="C20">
        <f>SUM(A2:C16)</f>
        <v>555.16927312640837</v>
      </c>
      <c r="G20">
        <v>13</v>
      </c>
    </row>
    <row r="21" spans="3:11" x14ac:dyDescent="0.25">
      <c r="G21">
        <v>14</v>
      </c>
    </row>
    <row r="22" spans="3:11" x14ac:dyDescent="0.25">
      <c r="G22">
        <v>15</v>
      </c>
    </row>
    <row r="23" spans="3:11" x14ac:dyDescent="0.25">
      <c r="G23">
        <v>16</v>
      </c>
    </row>
    <row r="24" spans="3:11" x14ac:dyDescent="0.25">
      <c r="G24">
        <v>17</v>
      </c>
    </row>
    <row r="25" spans="3:11" x14ac:dyDescent="0.25">
      <c r="G25">
        <v>18</v>
      </c>
    </row>
    <row r="26" spans="3:11" x14ac:dyDescent="0.25">
      <c r="K26" t="s">
        <v>47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Blad1</vt:lpstr>
      <vt:lpstr>Blad6</vt:lpstr>
      <vt:lpstr>Blad4</vt:lpstr>
      <vt:lpstr>Blad3</vt:lpstr>
      <vt:lpstr>Blad5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Mauritz Blomqvists</dc:creator>
  <cp:lastModifiedBy>Mauritz Blomqvists</cp:lastModifiedBy>
  <dcterms:created xsi:type="dcterms:W3CDTF">2017-10-03T18:42:41Z</dcterms:created>
  <dcterms:modified xsi:type="dcterms:W3CDTF">2017-10-29T19:34:36Z</dcterms:modified>
</cp:coreProperties>
</file>